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mgroupin-my.sharepoint.com/personal/craigd_vgm_com/Documents/"/>
    </mc:Choice>
  </mc:AlternateContent>
  <xr:revisionPtr revIDLastSave="2" documentId="8_{0A87952F-5D9E-48CC-AF8E-60F6D563355C}" xr6:coauthVersionLast="47" xr6:coauthVersionMax="47" xr10:uidLastSave="{AB275918-3DCB-484C-B9EA-8720E2D22EBF}"/>
  <bookViews>
    <workbookView xWindow="-120" yWindow="-120" windowWidth="29040" windowHeight="15840" xr2:uid="{D2E632E6-4037-4F58-88D9-83CBBD6B64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T9" i="1"/>
  <c r="T8" i="1"/>
  <c r="T7" i="1"/>
  <c r="T6" i="1"/>
  <c r="U6" i="1"/>
  <c r="U14" i="1"/>
  <c r="U13" i="1"/>
  <c r="U12" i="1"/>
  <c r="U11" i="1"/>
  <c r="U10" i="1"/>
  <c r="U9" i="1"/>
  <c r="U8" i="1"/>
  <c r="U7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<sst xmlns="http://schemas.openxmlformats.org/spreadsheetml/2006/main" count="41" uniqueCount="41">
  <si>
    <t>*R designates rural</t>
  </si>
  <si>
    <t>*NR designates non-rural</t>
  </si>
  <si>
    <t>*CARES represents the temporary increase in reimbursement granted to DME suppliers in non-rural non-CBAs</t>
  </si>
  <si>
    <t>HCPCS
Code</t>
  </si>
  <si>
    <t>HCPCS Code Description</t>
  </si>
  <si>
    <t>2019NR</t>
  </si>
  <si>
    <t>2019R</t>
  </si>
  <si>
    <t>2020NR</t>
  </si>
  <si>
    <t>2020R</t>
  </si>
  <si>
    <t>2020 CARES</t>
  </si>
  <si>
    <t>2021NR</t>
  </si>
  <si>
    <t>2021R</t>
  </si>
  <si>
    <t>2021NR Revised</t>
  </si>
  <si>
    <t>2021R Revised</t>
  </si>
  <si>
    <t>2022NR</t>
  </si>
  <si>
    <t>2022R</t>
  </si>
  <si>
    <t>2022CBA</t>
  </si>
  <si>
    <t>2023NR</t>
  </si>
  <si>
    <t>2023R</t>
  </si>
  <si>
    <t>2023 CBA</t>
  </si>
  <si>
    <t>E1390</t>
  </si>
  <si>
    <t>Oxygen Concentrator</t>
  </si>
  <si>
    <t>E0431</t>
  </si>
  <si>
    <t>Portable Gaseous Oxygen System</t>
  </si>
  <si>
    <t>E0443</t>
  </si>
  <si>
    <t>Portable Oxygen Contents</t>
  </si>
  <si>
    <t>E2402</t>
  </si>
  <si>
    <t xml:space="preserve">Negative Pressure Wound Therapy </t>
  </si>
  <si>
    <t>E0260</t>
  </si>
  <si>
    <t xml:space="preserve">Hospital Bed, Semi-Electric </t>
  </si>
  <si>
    <t>E0570</t>
  </si>
  <si>
    <t>Nebulizer</t>
  </si>
  <si>
    <t>E0562</t>
  </si>
  <si>
    <t>Humidifier, Heated, CPAP</t>
  </si>
  <si>
    <t>E0601</t>
  </si>
  <si>
    <t>CPAP</t>
  </si>
  <si>
    <t>E0143</t>
  </si>
  <si>
    <t>Wheeled Walker</t>
  </si>
  <si>
    <t>% reduced since 2015</t>
  </si>
  <si>
    <t>% Reduction when 75/25 goes away</t>
  </si>
  <si>
    <t>% Increase  when 75/25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</si>
</sst>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</font>
    <font>
      <b/>
      <u/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2" borderId="2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10" fontId="8" fillId="0" borderId="2" xfId="2" applyNumberFormat="1" applyFont="1" applyFill="1" applyBorder="1" applyAlignment="1">
      <alignment horizontal="center" vertical="center"/>
    </xf>
    <xf numFmtId="44" fontId="7" fillId="4" borderId="2" xfId="1" applyFont="1" applyFill="1" applyBorder="1" applyAlignment="1">
      <alignment horizontal="center" vertical="center"/>
    </xf>
    <xf numFmtId="44" fontId="7" fillId="5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9" fillId="6" borderId="2" xfId="1" applyFont="1" applyFill="1" applyBorder="1" applyAlignment="1">
      <alignment horizontal="center" vertical="center" wrapText="1"/>
    </xf>
    <xf numFmtId="44" fontId="10" fillId="7" borderId="2" xfId="1" applyFont="1" applyFill="1" applyBorder="1" applyAlignment="1">
      <alignment horizontal="center" vertical="center"/>
    </xf>
    <xf numFmtId="44" fontId="7" fillId="6" borderId="2" xfId="1" applyFont="1" applyFill="1" applyBorder="1" applyAlignment="1">
      <alignment horizontal="center" vertical="center"/>
    </xf>
    <xf numFmtId="44" fontId="7" fillId="7" borderId="2" xfId="1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/>
    </xf>
    <xf numFmtId="164" fontId="12" fillId="4" borderId="2" xfId="1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12" fillId="5" borderId="2" xfId="1" applyFont="1" applyFill="1" applyBorder="1" applyAlignment="1">
      <alignment horizontal="center" vertical="center"/>
    </xf>
    <xf numFmtId="44" fontId="13" fillId="4" borderId="2" xfId="1" applyFont="1" applyFill="1" applyBorder="1" applyAlignment="1">
      <alignment horizontal="center" vertical="center" wrapText="1"/>
    </xf>
    <xf numFmtId="44" fontId="13" fillId="6" borderId="2" xfId="1" applyFont="1" applyFill="1" applyBorder="1" applyAlignment="1">
      <alignment horizontal="center" vertical="center" wrapText="1"/>
    </xf>
    <xf numFmtId="44" fontId="14" fillId="7" borderId="2" xfId="1" applyFont="1" applyFill="1" applyBorder="1" applyAlignment="1">
      <alignment horizontal="center" vertical="center"/>
    </xf>
    <xf numFmtId="44" fontId="12" fillId="6" borderId="2" xfId="1" applyFont="1" applyFill="1" applyBorder="1" applyAlignment="1">
      <alignment horizontal="center" vertical="center"/>
    </xf>
    <xf numFmtId="44" fontId="12" fillId="7" borderId="2" xfId="1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center" vertical="center" wrapText="1"/>
    </xf>
    <xf numFmtId="10" fontId="5" fillId="9" borderId="2" xfId="2" applyNumberFormat="1" applyFont="1" applyFill="1" applyBorder="1" applyAlignment="1">
      <alignment vertical="center"/>
    </xf>
    <xf numFmtId="10" fontId="7" fillId="10" borderId="2" xfId="2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C85DB535-D7A5-4D41-A3BA-44D9A11B283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836F-DA05-4B99-9A6E-1CFFE2830690}">
  <dimension ref="A1:U14"/>
  <sheetViews>
    <sheetView tabSelected="1" workbookViewId="0">
      <selection activeCell="Q21" sqref="Q21"/>
    </sheetView>
  </sheetViews>
  <sheetFormatPr defaultRowHeight="15" x14ac:dyDescent="0.25"/>
  <cols>
    <col min="2" max="2" width="23.28515625" customWidth="1"/>
    <col min="3" max="3" width="14.5703125" bestFit="1" customWidth="1"/>
    <col min="4" max="4" width="13.7109375" bestFit="1" customWidth="1"/>
    <col min="5" max="5" width="14.5703125" hidden="1" customWidth="1"/>
    <col min="6" max="6" width="13.7109375" bestFit="1" customWidth="1"/>
    <col min="7" max="7" width="14.5703125" hidden="1" customWidth="1"/>
    <col min="8" max="9" width="13.7109375" bestFit="1" customWidth="1"/>
    <col min="10" max="10" width="14.5703125" hidden="1" customWidth="1"/>
    <col min="11" max="11" width="11.42578125" bestFit="1" customWidth="1"/>
    <col min="12" max="12" width="13.7109375" bestFit="1" customWidth="1"/>
    <col min="13" max="13" width="14.5703125" hidden="1" customWidth="1"/>
    <col min="14" max="14" width="13" bestFit="1" customWidth="1"/>
    <col min="15" max="15" width="14" hidden="1" customWidth="1"/>
    <col min="16" max="16" width="13.7109375" bestFit="1" customWidth="1"/>
    <col min="17" max="17" width="14.5703125" bestFit="1" customWidth="1"/>
    <col min="18" max="18" width="14.5703125" hidden="1" customWidth="1"/>
    <col min="19" max="19" width="13.7109375" bestFit="1" customWidth="1"/>
    <col min="20" max="20" width="17.140625" customWidth="1"/>
    <col min="21" max="21" width="19.140625" customWidth="1"/>
  </cols>
  <sheetData>
    <row r="1" spans="1:21" ht="21" x14ac:dyDescent="0.35">
      <c r="A1" s="1" t="s">
        <v>0</v>
      </c>
      <c r="B1" s="2"/>
    </row>
    <row r="2" spans="1:21" ht="21" x14ac:dyDescent="0.35">
      <c r="A2" s="1" t="s">
        <v>1</v>
      </c>
      <c r="B2" s="2"/>
    </row>
    <row r="3" spans="1:21" ht="21" x14ac:dyDescent="0.35">
      <c r="A3" s="1" t="s">
        <v>2</v>
      </c>
      <c r="B3" s="2"/>
    </row>
    <row r="4" spans="1:21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84" x14ac:dyDescent="0.25">
      <c r="A5" s="5" t="s">
        <v>3</v>
      </c>
      <c r="B5" s="5" t="s">
        <v>4</v>
      </c>
      <c r="C5" s="6">
        <v>2015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38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40</v>
      </c>
      <c r="U5" s="6" t="s">
        <v>39</v>
      </c>
    </row>
    <row r="6" spans="1:21" ht="42" x14ac:dyDescent="0.25">
      <c r="A6" s="7" t="s">
        <v>20</v>
      </c>
      <c r="B6" s="7" t="s">
        <v>21</v>
      </c>
      <c r="C6" s="8">
        <v>180.92</v>
      </c>
      <c r="D6" s="9">
        <v>73.14</v>
      </c>
      <c r="E6" s="10">
        <v>134.71</v>
      </c>
      <c r="F6" s="9">
        <v>73.14</v>
      </c>
      <c r="G6" s="10">
        <v>134.71</v>
      </c>
      <c r="H6" s="11">
        <v>104.55</v>
      </c>
      <c r="I6" s="9">
        <v>103.79</v>
      </c>
      <c r="J6" s="10">
        <v>136.22</v>
      </c>
      <c r="K6" s="12">
        <f>(F6-C6)/C6</f>
        <v>-0.59573292062790184</v>
      </c>
      <c r="L6" s="13">
        <v>110.07</v>
      </c>
      <c r="M6" s="14">
        <v>143.69</v>
      </c>
      <c r="N6" s="15">
        <v>115.86</v>
      </c>
      <c r="O6" s="16">
        <v>151.15</v>
      </c>
      <c r="P6" s="17">
        <v>87.02</v>
      </c>
      <c r="Q6" s="13">
        <v>126.19</v>
      </c>
      <c r="R6" s="18">
        <v>164.48</v>
      </c>
      <c r="S6" s="19">
        <v>92.59</v>
      </c>
      <c r="T6" s="34">
        <f>+(H6-F6)/F6</f>
        <v>0.42945036915504509</v>
      </c>
      <c r="U6" s="33">
        <f>1-S6/Q6</f>
        <v>0.2662651557175687</v>
      </c>
    </row>
    <row r="7" spans="1:21" ht="42" x14ac:dyDescent="0.25">
      <c r="A7" s="7" t="s">
        <v>22</v>
      </c>
      <c r="B7" s="7" t="s">
        <v>23</v>
      </c>
      <c r="C7" s="8">
        <v>30.42</v>
      </c>
      <c r="D7" s="9">
        <v>16.54</v>
      </c>
      <c r="E7" s="10">
        <v>24</v>
      </c>
      <c r="F7" s="9">
        <v>16.54</v>
      </c>
      <c r="G7" s="10">
        <v>24</v>
      </c>
      <c r="H7" s="11">
        <v>20.43</v>
      </c>
      <c r="I7" s="9">
        <v>20.260000000000002</v>
      </c>
      <c r="J7" s="10">
        <v>24.28</v>
      </c>
      <c r="K7" s="12">
        <f t="shared" ref="K7:K14" si="0">(F7-C7)/C7</f>
        <v>-0.4562787639710717</v>
      </c>
      <c r="L7" s="13">
        <v>21.54</v>
      </c>
      <c r="M7" s="14">
        <v>25.67</v>
      </c>
      <c r="N7" s="15">
        <v>22.65</v>
      </c>
      <c r="O7" s="16">
        <v>26.96</v>
      </c>
      <c r="P7" s="17">
        <v>19.899999999999999</v>
      </c>
      <c r="Q7" s="13">
        <v>24.68</v>
      </c>
      <c r="R7" s="18">
        <v>29.34</v>
      </c>
      <c r="S7" s="19">
        <v>21.17</v>
      </c>
      <c r="T7" s="34">
        <f t="shared" ref="T7:T14" si="1">+(H7-F7)/F7</f>
        <v>0.23518742442563487</v>
      </c>
      <c r="U7" s="33">
        <f t="shared" ref="U7:U14" si="2">1-S7/Q7</f>
        <v>0.14222042139384106</v>
      </c>
    </row>
    <row r="8" spans="1:21" ht="42" x14ac:dyDescent="0.25">
      <c r="A8" s="7" t="s">
        <v>24</v>
      </c>
      <c r="B8" s="7" t="s">
        <v>25</v>
      </c>
      <c r="C8" s="8">
        <v>77.45</v>
      </c>
      <c r="D8" s="9">
        <v>46.45</v>
      </c>
      <c r="E8" s="10">
        <v>61.69</v>
      </c>
      <c r="F8" s="9">
        <v>46.45</v>
      </c>
      <c r="G8" s="10">
        <v>61.69</v>
      </c>
      <c r="H8" s="11">
        <v>54.6</v>
      </c>
      <c r="I8" s="9">
        <v>54.12</v>
      </c>
      <c r="J8" s="10">
        <v>62.24</v>
      </c>
      <c r="K8" s="12">
        <f t="shared" si="0"/>
        <v>-0.40025823111684955</v>
      </c>
      <c r="L8" s="13">
        <v>57.44</v>
      </c>
      <c r="M8" s="14">
        <v>65.61</v>
      </c>
      <c r="N8" s="15">
        <v>59.49</v>
      </c>
      <c r="O8" s="16">
        <v>67.06</v>
      </c>
      <c r="P8" s="17">
        <v>53.56</v>
      </c>
      <c r="Q8" s="13">
        <v>63.15</v>
      </c>
      <c r="R8" s="18">
        <v>69.64</v>
      </c>
      <c r="S8" s="19">
        <v>56.99</v>
      </c>
      <c r="T8" s="34">
        <f t="shared" si="1"/>
        <v>0.17545748116254031</v>
      </c>
      <c r="U8" s="33">
        <f t="shared" si="2"/>
        <v>9.7545526524148829E-2</v>
      </c>
    </row>
    <row r="9" spans="1:21" ht="37.5" x14ac:dyDescent="0.25">
      <c r="A9" s="20" t="s">
        <v>26</v>
      </c>
      <c r="B9" s="20" t="s">
        <v>27</v>
      </c>
      <c r="C9" s="21">
        <v>1642.09</v>
      </c>
      <c r="D9" s="22">
        <v>647.53</v>
      </c>
      <c r="E9" s="23">
        <v>1203.27</v>
      </c>
      <c r="F9" s="22">
        <v>647.53</v>
      </c>
      <c r="G9" s="23">
        <v>1203.27</v>
      </c>
      <c r="H9" s="24">
        <v>923.1</v>
      </c>
      <c r="I9" s="22">
        <v>919.1</v>
      </c>
      <c r="J9" s="23">
        <v>1214.76</v>
      </c>
      <c r="K9" s="12">
        <f t="shared" si="0"/>
        <v>-0.60566716806021592</v>
      </c>
      <c r="L9" s="25">
        <v>926.92</v>
      </c>
      <c r="M9" s="26">
        <v>1220.42</v>
      </c>
      <c r="N9" s="27">
        <v>975.68</v>
      </c>
      <c r="O9" s="28">
        <v>1283.74</v>
      </c>
      <c r="P9" s="29">
        <v>620.37</v>
      </c>
      <c r="Q9" s="25">
        <v>1062.6500000000001</v>
      </c>
      <c r="R9" s="30">
        <v>1396.94</v>
      </c>
      <c r="S9" s="31">
        <v>660.07</v>
      </c>
      <c r="T9" s="34">
        <f t="shared" si="1"/>
        <v>0.4255710160147021</v>
      </c>
      <c r="U9" s="33">
        <f t="shared" si="2"/>
        <v>0.37884533948148502</v>
      </c>
    </row>
    <row r="10" spans="1:21" ht="42" x14ac:dyDescent="0.25">
      <c r="A10" s="32" t="s">
        <v>28</v>
      </c>
      <c r="B10" s="32" t="s">
        <v>29</v>
      </c>
      <c r="C10" s="8">
        <v>134.38</v>
      </c>
      <c r="D10" s="9">
        <v>59.92</v>
      </c>
      <c r="E10" s="10">
        <v>102.4</v>
      </c>
      <c r="F10" s="9">
        <v>59.92</v>
      </c>
      <c r="G10" s="10">
        <v>102.4</v>
      </c>
      <c r="H10" s="11">
        <v>80.819999999999993</v>
      </c>
      <c r="I10" s="9">
        <v>80.45</v>
      </c>
      <c r="J10" s="10">
        <v>103.36</v>
      </c>
      <c r="K10" s="12">
        <f t="shared" si="0"/>
        <v>-0.55410031254650982</v>
      </c>
      <c r="L10" s="13">
        <v>81.17</v>
      </c>
      <c r="M10" s="14">
        <v>103.89</v>
      </c>
      <c r="N10" s="15">
        <v>85.45</v>
      </c>
      <c r="O10" s="16">
        <v>109.28</v>
      </c>
      <c r="P10" s="17">
        <v>64.599999999999994</v>
      </c>
      <c r="Q10" s="13">
        <v>93.07</v>
      </c>
      <c r="R10" s="18">
        <v>118.93</v>
      </c>
      <c r="S10" s="19">
        <v>68.73</v>
      </c>
      <c r="T10" s="34">
        <f t="shared" si="1"/>
        <v>0.34879839786381828</v>
      </c>
      <c r="U10" s="33">
        <f t="shared" si="2"/>
        <v>0.26152358439883949</v>
      </c>
    </row>
    <row r="11" spans="1:21" ht="21" x14ac:dyDescent="0.25">
      <c r="A11" s="32" t="s">
        <v>30</v>
      </c>
      <c r="B11" s="32" t="s">
        <v>31</v>
      </c>
      <c r="C11" s="8">
        <v>17.87</v>
      </c>
      <c r="D11" s="9">
        <v>5.74</v>
      </c>
      <c r="E11" s="10">
        <v>12.36</v>
      </c>
      <c r="F11" s="9">
        <v>5.74</v>
      </c>
      <c r="G11" s="10">
        <v>12.36</v>
      </c>
      <c r="H11" s="11">
        <v>9.0500000000000007</v>
      </c>
      <c r="I11" s="9">
        <v>9.02</v>
      </c>
      <c r="J11" s="10">
        <v>12.48</v>
      </c>
      <c r="K11" s="12">
        <f t="shared" si="0"/>
        <v>-0.67879127028539454</v>
      </c>
      <c r="L11" s="13">
        <v>9.08</v>
      </c>
      <c r="M11" s="14">
        <v>12.53</v>
      </c>
      <c r="N11" s="15">
        <v>9.56</v>
      </c>
      <c r="O11" s="16">
        <v>13.18</v>
      </c>
      <c r="P11" s="17">
        <v>5.3</v>
      </c>
      <c r="Q11" s="13">
        <v>10.41</v>
      </c>
      <c r="R11" s="18">
        <v>14.33</v>
      </c>
      <c r="S11" s="19">
        <v>5.64</v>
      </c>
      <c r="T11" s="34">
        <f t="shared" si="1"/>
        <v>0.5766550522648084</v>
      </c>
      <c r="U11" s="33">
        <f t="shared" si="2"/>
        <v>0.4582132564841499</v>
      </c>
    </row>
    <row r="12" spans="1:21" ht="42" x14ac:dyDescent="0.25">
      <c r="A12" s="32" t="s">
        <v>32</v>
      </c>
      <c r="B12" s="32" t="s">
        <v>33</v>
      </c>
      <c r="C12" s="8">
        <v>288.17</v>
      </c>
      <c r="D12" s="9">
        <v>133.15</v>
      </c>
      <c r="E12" s="10">
        <v>223.9</v>
      </c>
      <c r="F12" s="9">
        <v>133.15</v>
      </c>
      <c r="G12" s="10">
        <v>223.9</v>
      </c>
      <c r="H12" s="11">
        <v>177.17</v>
      </c>
      <c r="I12" s="9">
        <v>176.17</v>
      </c>
      <c r="J12" s="10">
        <v>225.69</v>
      </c>
      <c r="K12" s="12">
        <f t="shared" si="0"/>
        <v>-0.53794635111219069</v>
      </c>
      <c r="L12" s="13">
        <v>177.91</v>
      </c>
      <c r="M12" s="14">
        <v>227.14</v>
      </c>
      <c r="N12" s="15">
        <v>187.31</v>
      </c>
      <c r="O12" s="16">
        <v>238.99</v>
      </c>
      <c r="P12" s="17">
        <v>149.63</v>
      </c>
      <c r="Q12" s="13">
        <v>204.03</v>
      </c>
      <c r="R12" s="18">
        <v>260.10000000000002</v>
      </c>
      <c r="S12" s="19">
        <v>159.21</v>
      </c>
      <c r="T12" s="34">
        <f t="shared" si="1"/>
        <v>0.33060458129928638</v>
      </c>
      <c r="U12" s="33">
        <f t="shared" si="2"/>
        <v>0.21967357741508597</v>
      </c>
    </row>
    <row r="13" spans="1:21" ht="21" x14ac:dyDescent="0.25">
      <c r="A13" s="32" t="s">
        <v>34</v>
      </c>
      <c r="B13" s="32" t="s">
        <v>35</v>
      </c>
      <c r="C13" s="8">
        <v>92.72</v>
      </c>
      <c r="D13" s="9">
        <v>39.590000000000003</v>
      </c>
      <c r="E13" s="10">
        <v>70.260000000000005</v>
      </c>
      <c r="F13" s="9">
        <v>39.590000000000003</v>
      </c>
      <c r="G13" s="10">
        <v>70.260000000000005</v>
      </c>
      <c r="H13" s="11">
        <v>54.53</v>
      </c>
      <c r="I13" s="9">
        <v>54.23</v>
      </c>
      <c r="J13" s="10">
        <v>70.819999999999993</v>
      </c>
      <c r="K13" s="12">
        <f t="shared" si="0"/>
        <v>-0.57301553062985333</v>
      </c>
      <c r="L13" s="13">
        <v>54.75</v>
      </c>
      <c r="M13" s="14">
        <v>71.260000000000005</v>
      </c>
      <c r="N13" s="15">
        <v>57.64</v>
      </c>
      <c r="O13" s="16">
        <v>74.98</v>
      </c>
      <c r="P13" s="17">
        <v>40.869999999999997</v>
      </c>
      <c r="Q13" s="13">
        <v>62.79</v>
      </c>
      <c r="R13" s="18">
        <v>81.59</v>
      </c>
      <c r="S13" s="19">
        <v>43.49</v>
      </c>
      <c r="T13" s="34">
        <f t="shared" si="1"/>
        <v>0.37736802222783522</v>
      </c>
      <c r="U13" s="33">
        <f t="shared" si="2"/>
        <v>0.30737378563465512</v>
      </c>
    </row>
    <row r="14" spans="1:21" ht="21" x14ac:dyDescent="0.25">
      <c r="A14" s="32" t="s">
        <v>36</v>
      </c>
      <c r="B14" s="32" t="s">
        <v>37</v>
      </c>
      <c r="C14" s="8">
        <v>102.47</v>
      </c>
      <c r="D14" s="9">
        <v>46.5</v>
      </c>
      <c r="E14" s="10">
        <v>78.45</v>
      </c>
      <c r="F14" s="9">
        <v>46.5</v>
      </c>
      <c r="G14" s="10">
        <v>78.45</v>
      </c>
      <c r="H14" s="11">
        <v>62.24</v>
      </c>
      <c r="I14" s="9">
        <v>61.95</v>
      </c>
      <c r="J14" s="10">
        <v>79.19</v>
      </c>
      <c r="K14" s="12">
        <f t="shared" si="0"/>
        <v>-0.54620864643310241</v>
      </c>
      <c r="L14" s="13">
        <v>62.51</v>
      </c>
      <c r="M14" s="14">
        <v>79.599999999999994</v>
      </c>
      <c r="N14" s="15">
        <v>65.8</v>
      </c>
      <c r="O14" s="16">
        <v>83.74</v>
      </c>
      <c r="P14" s="17">
        <v>55.9</v>
      </c>
      <c r="Q14" s="13">
        <v>71.680000000000007</v>
      </c>
      <c r="R14" s="18">
        <v>91.13</v>
      </c>
      <c r="S14" s="19">
        <v>59.48</v>
      </c>
      <c r="T14" s="34">
        <f t="shared" si="1"/>
        <v>0.33849462365591404</v>
      </c>
      <c r="U14" s="33">
        <f t="shared" si="2"/>
        <v>0.17020089285714302</v>
      </c>
    </row>
  </sheetData>
  <phoneticPr fontId="1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craigd</dc:creator>
  <cp:lastModifiedBy>Craig Douglas</cp:lastModifiedBy>
  <dcterms:created xsi:type="dcterms:W3CDTF">2023-08-07T13:15:43Z</dcterms:created>
  <dcterms:modified xsi:type="dcterms:W3CDTF">2023-08-16T13:19:08Z</dcterms:modified>
</cp:coreProperties>
</file>